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'Лист1'!$A$1:$I$114</definedName>
  </definedNames>
  <calcPr fullCalcOnLoad="1"/>
</workbook>
</file>

<file path=xl/sharedStrings.xml><?xml version="1.0" encoding="utf-8"?>
<sst xmlns="http://schemas.openxmlformats.org/spreadsheetml/2006/main" count="123" uniqueCount="105">
  <si>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</si>
  <si>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</si>
  <si>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</si>
  <si>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</si>
  <si>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</si>
  <si>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</si>
  <si>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</si>
  <si>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</si>
  <si>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</si>
  <si>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</si>
  <si>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</si>
  <si>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</si>
  <si>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</si>
  <si>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</si>
  <si>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</si>
  <si>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</si>
  <si>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</si>
  <si>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</si>
  <si>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</si>
  <si>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>Молоко- всего, тыс. тонн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</si>
  <si>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</si>
  <si>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</si>
  <si>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</si>
  <si>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</si>
  <si>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</si>
  <si>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</si>
  <si>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</si>
  <si>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</si>
  <si>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</si>
  <si>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</si>
  <si>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</si>
  <si>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</si>
  <si>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</si>
  <si>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</si>
  <si>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</si>
  <si>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</si>
  <si>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</si>
  <si>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</si>
  <si>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</si>
  <si>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</si>
  <si>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</si>
  <si>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</si>
  <si>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</si>
  <si>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</si>
  <si>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</si>
  <si>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</si>
  <si>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</si>
  <si>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</si>
  <si>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</si>
  <si>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</si>
  <si>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</si>
  <si>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</si>
  <si>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</si>
  <si>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 xml:space="preserve">                                                                            решением Совета</t>
  </si>
  <si>
    <t xml:space="preserve">                                                                              Кореновского района</t>
  </si>
  <si>
    <t>Масло растительное, тыс.тонн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</si>
  <si>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</si>
  <si>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</si>
  <si>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</t>
  </si>
  <si>
    <t>поселения Кореновского района</t>
  </si>
  <si>
    <t xml:space="preserve">                                                                               ПРИЛОЖЕНИЕ</t>
  </si>
  <si>
    <t>Численность детей в  дошкольных  образовательных учреждениях, чел.</t>
  </si>
  <si>
    <t>Улов рыбы в прудовых и других рыбоводных хозяйствах, тонн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</si>
  <si>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</si>
  <si>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</si>
  <si>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Численность экономически активного населения,  чел.</t>
  </si>
  <si>
    <t>Численность занятых в экономике, чел.</t>
  </si>
  <si>
    <t>Прибыль прибыльных предприятий, млн.рублей</t>
  </si>
  <si>
    <t>Прибыль (убыток) – сальдо,  млн. руб.</t>
  </si>
  <si>
    <t>Фонд оплаты труда, млн. руб.</t>
  </si>
  <si>
    <t>Обрабатывающие производства (D), 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</si>
  <si>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</si>
  <si>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</si>
  <si>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 xml:space="preserve">Мясо в живом массе - всего, тыс. тонн </t>
  </si>
  <si>
    <t>Яйца- всего, млн. штук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</si>
  <si>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</si>
  <si>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</si>
  <si>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</si>
  <si>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</si>
  <si>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Численность населения в возрасте 1-6 лет (за исключение школьников), чел.</t>
  </si>
  <si>
    <t>Количество групп альтернативных моделей дошкольного образования, ед.</t>
  </si>
  <si>
    <t>общеобразовательных, чел.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</si>
  <si>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</si>
  <si>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</si>
  <si>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</si>
  <si>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Среднедушевой денежный доход на одного жителя, тыс. руб. в месяц</t>
  </si>
  <si>
    <t xml:space="preserve">                   УТВЕРЖДЕН</t>
  </si>
  <si>
    <t>Общий объем расходов муниципального бюджета Журавского сельского поселения на развитие и поддержку малого предпринимательства в расчете на 1 малое предприятие (в рамках ведомственной целевой программы), рублей</t>
  </si>
  <si>
    <t>2016 год</t>
  </si>
  <si>
    <t>жилых домов предприятиями всех форм собственности, т.кв. м общей площади</t>
  </si>
  <si>
    <t>из общего итога - построенные населением за свой счет и с помощью кредитов,т.кв. м общей площади</t>
  </si>
  <si>
    <t>2017 год</t>
  </si>
  <si>
    <t>2017г. в % к 2016г.</t>
  </si>
  <si>
    <t xml:space="preserve">Общий объем предоставляемых услуг курортно-туристическим комплексом-всего (с учетом объемов малых организаций и физических лиц), млн.руб. </t>
  </si>
  <si>
    <t>2018 год</t>
  </si>
  <si>
    <t xml:space="preserve">Глава Журавского сельского </t>
  </si>
  <si>
    <t>2019 год</t>
  </si>
  <si>
    <t>обеспеченность дошкольными образовательными учреждениями, мест на 1000 детей</t>
  </si>
  <si>
    <t>2019г. в % к 2018г.</t>
  </si>
  <si>
    <t xml:space="preserve">                                                                                        Журавского сельского поселения</t>
  </si>
  <si>
    <t xml:space="preserve">                                                                             от 00.00.2019 № 00</t>
  </si>
  <si>
    <t xml:space="preserve">Индикативный план социально-экономического развития Журавского сельского поселения Кореновского района на 2020 год
Журавского сельского поселения  Кореновского района 
на 2019 год и плановый период 2020-2021 годы
</t>
  </si>
  <si>
    <t>2020 год</t>
  </si>
  <si>
    <t>2020 г.. в % к 2019 г.</t>
  </si>
  <si>
    <t>А.Н. Сергиенко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</si>
</sst>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0"/>
    <numFmt numFmtId="179" formatCode="0.0000000"/>
    <numFmt numFmtId="180" formatCode="0.00000"/>
    <numFmt numFmtId="181" formatCode="0.0000"/>
    <numFmt numFmtId="182" formatCode="_-* #,##0.0_р_._-;\-* #,##0.0_р_._-;_-* &quot;-&quot;??_р_._-;_-@_-"/>
    <numFmt numFmtId="183" formatCode="_-* #,##0_р_._-;\-* #,##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wrapText="1" indent="1"/>
    </xf>
    <xf numFmtId="0" fontId="8" fillId="0" borderId="0" xfId="0" applyFont="1" applyAlignment="1">
      <alignment/>
    </xf>
    <xf numFmtId="0" fontId="47" fillId="0" borderId="10" xfId="0" applyFont="1" applyFill="1" applyBorder="1" applyAlignment="1">
      <alignment/>
    </xf>
    <xf numFmtId="176" fontId="47" fillId="0" borderId="10" xfId="0" applyNumberFormat="1" applyFont="1" applyFill="1" applyBorder="1" applyAlignment="1">
      <alignment/>
    </xf>
    <xf numFmtId="176" fontId="48" fillId="0" borderId="1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/>
    </xf>
    <xf numFmtId="176" fontId="47" fillId="34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/>
    </xf>
    <xf numFmtId="176" fontId="49" fillId="35" borderId="10" xfId="0" applyNumberFormat="1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76" fontId="4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76" fontId="3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 indent="1"/>
    </xf>
    <xf numFmtId="0" fontId="9" fillId="35" borderId="10" xfId="0" applyFont="1" applyFill="1" applyBorder="1" applyAlignment="1">
      <alignment/>
    </xf>
    <xf numFmtId="176" fontId="9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9" fillId="0" borderId="10" xfId="0" applyFont="1" applyFill="1" applyBorder="1" applyAlignment="1">
      <alignment/>
    </xf>
    <xf numFmtId="176" fontId="49" fillId="0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wrapText="1"/>
    </xf>
    <xf numFmtId="176" fontId="2" fillId="35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83" fontId="49" fillId="0" borderId="10" xfId="58" applyNumberFormat="1" applyFont="1" applyFill="1" applyBorder="1" applyAlignment="1">
      <alignment/>
    </xf>
    <xf numFmtId="1" fontId="49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71" fontId="4" fillId="35" borderId="10" xfId="58" applyFont="1" applyFill="1" applyBorder="1" applyAlignment="1">
      <alignment horizontal="right"/>
    </xf>
    <xf numFmtId="1" fontId="9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177" fontId="2" fillId="35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82" fontId="49" fillId="0" borderId="10" xfId="58" applyNumberFormat="1" applyFont="1" applyFill="1" applyBorder="1" applyAlignment="1">
      <alignment/>
    </xf>
    <xf numFmtId="182" fontId="49" fillId="35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47" fillId="34" borderId="10" xfId="0" applyNumberFormat="1" applyFont="1" applyFill="1" applyBorder="1" applyAlignment="1">
      <alignment/>
    </xf>
    <xf numFmtId="182" fontId="47" fillId="0" borderId="10" xfId="0" applyNumberFormat="1" applyFont="1" applyFill="1" applyBorder="1" applyAlignment="1">
      <alignment/>
    </xf>
    <xf numFmtId="182" fontId="4" fillId="35" borderId="10" xfId="0" applyNumberFormat="1" applyFont="1" applyFill="1" applyBorder="1" applyAlignment="1">
      <alignment/>
    </xf>
    <xf numFmtId="182" fontId="4" fillId="35" borderId="10" xfId="58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176" fontId="2" fillId="35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90" zoomScaleSheetLayoutView="90" workbookViewId="0" topLeftCell="A1">
      <pane xSplit="1" ySplit="11" topLeftCell="E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50" sqref="H50"/>
    </sheetView>
  </sheetViews>
  <sheetFormatPr defaultColWidth="9.00390625" defaultRowHeight="12.75"/>
  <cols>
    <col min="1" max="1" width="43.25390625" style="1" customWidth="1"/>
    <col min="2" max="2" width="10.75390625" style="1" hidden="1" customWidth="1"/>
    <col min="3" max="3" width="11.875" style="60" hidden="1" customWidth="1"/>
    <col min="4" max="4" width="10.875" style="1" hidden="1" customWidth="1"/>
    <col min="5" max="7" width="10.875" style="1" customWidth="1"/>
    <col min="8" max="8" width="11.625" style="1" customWidth="1"/>
    <col min="9" max="9" width="12.75390625" style="1" customWidth="1"/>
    <col min="10" max="16384" width="9.125" style="1" customWidth="1"/>
  </cols>
  <sheetData>
    <row r="1" spans="1:9" ht="18.75">
      <c r="A1" s="90" t="s">
        <v>60</v>
      </c>
      <c r="B1" s="90"/>
      <c r="C1" s="90"/>
      <c r="D1" s="90"/>
      <c r="E1" s="90"/>
      <c r="F1" s="90"/>
      <c r="G1" s="90"/>
      <c r="H1" s="90"/>
      <c r="I1" s="90"/>
    </row>
    <row r="2" spans="1:9" ht="18.75">
      <c r="A2" s="3"/>
      <c r="B2" s="3"/>
      <c r="C2" s="54"/>
      <c r="D2" s="3"/>
      <c r="E2" s="3"/>
      <c r="F2" s="3"/>
      <c r="G2" s="3"/>
      <c r="H2" s="3"/>
      <c r="I2" s="3"/>
    </row>
    <row r="3" spans="1:9" ht="18.75">
      <c r="A3" s="3"/>
      <c r="B3" s="89" t="s">
        <v>86</v>
      </c>
      <c r="C3" s="89"/>
      <c r="D3" s="89"/>
      <c r="E3" s="89"/>
      <c r="F3" s="89"/>
      <c r="G3" s="89"/>
      <c r="H3" s="89"/>
      <c r="I3" s="89"/>
    </row>
    <row r="4" spans="1:9" ht="18.75">
      <c r="A4" s="90" t="s">
        <v>53</v>
      </c>
      <c r="B4" s="90"/>
      <c r="C4" s="90"/>
      <c r="D4" s="90"/>
      <c r="E4" s="90"/>
      <c r="F4" s="90"/>
      <c r="G4" s="90"/>
      <c r="H4" s="90"/>
      <c r="I4" s="90"/>
    </row>
    <row r="5" spans="1:9" ht="18.75">
      <c r="A5" s="68" t="s">
        <v>99</v>
      </c>
      <c r="B5" s="68"/>
      <c r="C5" s="68"/>
      <c r="D5" s="68"/>
      <c r="E5" s="68"/>
      <c r="F5" s="68"/>
      <c r="G5" s="68"/>
      <c r="H5" s="68"/>
      <c r="I5" s="68"/>
    </row>
    <row r="6" spans="1:9" ht="18.75">
      <c r="A6" s="90" t="s">
        <v>54</v>
      </c>
      <c r="B6" s="90"/>
      <c r="C6" s="90"/>
      <c r="D6" s="90"/>
      <c r="E6" s="90"/>
      <c r="F6" s="90"/>
      <c r="G6" s="90"/>
      <c r="H6" s="90"/>
      <c r="I6" s="90"/>
    </row>
    <row r="7" spans="1:9" ht="18.75">
      <c r="A7" s="90" t="s">
        <v>100</v>
      </c>
      <c r="B7" s="90"/>
      <c r="C7" s="90"/>
      <c r="D7" s="90"/>
      <c r="E7" s="90"/>
      <c r="F7" s="90"/>
      <c r="G7" s="90"/>
      <c r="H7" s="90"/>
      <c r="I7" s="90"/>
    </row>
    <row r="8" spans="1:9" ht="12.75" customHeight="1">
      <c r="A8" s="4"/>
      <c r="B8" s="4"/>
      <c r="C8" s="55"/>
      <c r="D8" s="4"/>
      <c r="E8" s="4"/>
      <c r="F8" s="4"/>
      <c r="G8" s="4"/>
      <c r="H8" s="4"/>
      <c r="I8" s="4"/>
    </row>
    <row r="9" spans="1:9" ht="57" customHeight="1">
      <c r="A9" s="88" t="s">
        <v>101</v>
      </c>
      <c r="B9" s="88"/>
      <c r="C9" s="88"/>
      <c r="D9" s="88"/>
      <c r="E9" s="88"/>
      <c r="F9" s="88"/>
      <c r="G9" s="88"/>
      <c r="H9" s="88"/>
      <c r="I9" s="88"/>
    </row>
    <row r="11" spans="1:9" ht="50.25" customHeight="1">
      <c r="A11" s="91" t="s">
        <v>0</v>
      </c>
      <c r="B11" s="12" t="s">
        <v>88</v>
      </c>
      <c r="C11" s="56" t="s">
        <v>91</v>
      </c>
      <c r="D11" s="92" t="s">
        <v>92</v>
      </c>
      <c r="E11" s="66" t="s">
        <v>94</v>
      </c>
      <c r="F11" s="66" t="s">
        <v>96</v>
      </c>
      <c r="G11" s="92" t="s">
        <v>98</v>
      </c>
      <c r="H11" s="12" t="s">
        <v>102</v>
      </c>
      <c r="I11" s="92" t="s">
        <v>103</v>
      </c>
    </row>
    <row r="12" spans="1:9" ht="19.5" customHeight="1">
      <c r="A12" s="91"/>
      <c r="B12" s="12" t="s">
        <v>1</v>
      </c>
      <c r="C12" s="56" t="s">
        <v>12</v>
      </c>
      <c r="D12" s="92"/>
      <c r="E12" s="66" t="s">
        <v>1</v>
      </c>
      <c r="F12" s="66" t="s">
        <v>12</v>
      </c>
      <c r="G12" s="92"/>
      <c r="H12" s="12" t="s">
        <v>13</v>
      </c>
      <c r="I12" s="92"/>
    </row>
    <row r="13" spans="1:9" s="6" customFormat="1" ht="27.75" customHeight="1">
      <c r="A13" s="7" t="s">
        <v>22</v>
      </c>
      <c r="B13" s="61">
        <v>3420</v>
      </c>
      <c r="C13" s="61">
        <v>3412</v>
      </c>
      <c r="D13" s="62">
        <f>C13/B13*100</f>
        <v>99.76608187134502</v>
      </c>
      <c r="E13" s="69">
        <v>3370</v>
      </c>
      <c r="F13" s="69">
        <v>3371</v>
      </c>
      <c r="G13" s="78">
        <f aca="true" t="shared" si="0" ref="G13:G22">F13/E13*100</f>
        <v>100.02967359050446</v>
      </c>
      <c r="H13" s="39">
        <v>3371</v>
      </c>
      <c r="I13" s="40">
        <f aca="true" t="shared" si="1" ref="I13:I22">H13/F13*100</f>
        <v>100</v>
      </c>
    </row>
    <row r="14" spans="1:9" ht="30.75" customHeight="1">
      <c r="A14" s="7" t="s">
        <v>85</v>
      </c>
      <c r="B14" s="39">
        <v>15.8</v>
      </c>
      <c r="C14" s="39">
        <v>15.9</v>
      </c>
      <c r="D14" s="40">
        <f aca="true" t="shared" si="2" ref="D14:D67">C14/B14*100</f>
        <v>100.63291139240506</v>
      </c>
      <c r="E14" s="40">
        <v>18</v>
      </c>
      <c r="F14" s="40">
        <v>18.1</v>
      </c>
      <c r="G14" s="78">
        <f t="shared" si="0"/>
        <v>100.55555555555556</v>
      </c>
      <c r="H14" s="39">
        <v>18.2</v>
      </c>
      <c r="I14" s="40">
        <f t="shared" si="1"/>
        <v>100.55248618784529</v>
      </c>
    </row>
    <row r="15" spans="1:9" ht="30">
      <c r="A15" s="7" t="s">
        <v>65</v>
      </c>
      <c r="B15" s="39">
        <v>1873</v>
      </c>
      <c r="C15" s="39">
        <v>1873</v>
      </c>
      <c r="D15" s="40">
        <f t="shared" si="2"/>
        <v>100</v>
      </c>
      <c r="E15" s="70">
        <v>1873</v>
      </c>
      <c r="F15" s="70">
        <v>1873</v>
      </c>
      <c r="G15" s="78">
        <f t="shared" si="0"/>
        <v>100</v>
      </c>
      <c r="H15" s="39">
        <v>1876</v>
      </c>
      <c r="I15" s="40">
        <f t="shared" si="1"/>
        <v>100.1601708489055</v>
      </c>
    </row>
    <row r="16" spans="1:9" ht="15">
      <c r="A16" s="7" t="s">
        <v>66</v>
      </c>
      <c r="B16" s="5">
        <v>481</v>
      </c>
      <c r="C16" s="39">
        <v>482</v>
      </c>
      <c r="D16" s="40">
        <f t="shared" si="2"/>
        <v>100.2079002079002</v>
      </c>
      <c r="E16" s="40">
        <v>572</v>
      </c>
      <c r="F16" s="40">
        <v>573</v>
      </c>
      <c r="G16" s="78">
        <f t="shared" si="0"/>
        <v>100.17482517482517</v>
      </c>
      <c r="H16" s="40">
        <v>574</v>
      </c>
      <c r="I16" s="40">
        <f t="shared" si="1"/>
        <v>100.17452006980803</v>
      </c>
    </row>
    <row r="17" spans="1:9" s="60" customFormat="1" ht="28.5" customHeight="1">
      <c r="A17" s="63" t="s">
        <v>23</v>
      </c>
      <c r="B17" s="39">
        <v>24.3</v>
      </c>
      <c r="C17" s="39">
        <v>25</v>
      </c>
      <c r="D17" s="40">
        <f t="shared" si="2"/>
        <v>102.88065843621399</v>
      </c>
      <c r="E17" s="40">
        <v>25.3</v>
      </c>
      <c r="F17" s="40">
        <v>25.5</v>
      </c>
      <c r="G17" s="78">
        <f t="shared" si="0"/>
        <v>100.7905138339921</v>
      </c>
      <c r="H17" s="40">
        <v>26</v>
      </c>
      <c r="I17" s="40">
        <f t="shared" si="1"/>
        <v>101.96078431372548</v>
      </c>
    </row>
    <row r="18" spans="1:9" ht="28.5" customHeight="1">
      <c r="A18" s="7" t="s">
        <v>24</v>
      </c>
      <c r="B18" s="5">
        <v>2.4</v>
      </c>
      <c r="C18" s="42">
        <v>2.4</v>
      </c>
      <c r="D18" s="18">
        <f t="shared" si="2"/>
        <v>100</v>
      </c>
      <c r="E18" s="18">
        <v>2.4</v>
      </c>
      <c r="F18" s="18">
        <v>2.4</v>
      </c>
      <c r="G18" s="78">
        <f t="shared" si="0"/>
        <v>100</v>
      </c>
      <c r="H18" s="5">
        <v>2.4</v>
      </c>
      <c r="I18" s="40">
        <f t="shared" si="1"/>
        <v>100</v>
      </c>
    </row>
    <row r="19" spans="1:9" ht="28.5" customHeight="1">
      <c r="A19" s="25" t="s">
        <v>20</v>
      </c>
      <c r="B19" s="39">
        <v>15.8</v>
      </c>
      <c r="C19" s="39">
        <v>16</v>
      </c>
      <c r="D19" s="40">
        <f t="shared" si="2"/>
        <v>101.26582278481011</v>
      </c>
      <c r="E19" s="40">
        <v>16</v>
      </c>
      <c r="F19" s="40">
        <v>16.5</v>
      </c>
      <c r="G19" s="78">
        <f t="shared" si="0"/>
        <v>103.125</v>
      </c>
      <c r="H19" s="39">
        <v>17</v>
      </c>
      <c r="I19" s="40">
        <f t="shared" si="1"/>
        <v>103.03030303030303</v>
      </c>
    </row>
    <row r="20" spans="1:9" s="60" customFormat="1" ht="30" customHeight="1">
      <c r="A20" s="64" t="s">
        <v>64</v>
      </c>
      <c r="B20" s="42">
        <v>9</v>
      </c>
      <c r="C20" s="39">
        <v>7</v>
      </c>
      <c r="D20" s="40">
        <f t="shared" si="2"/>
        <v>77.77777777777779</v>
      </c>
      <c r="E20" s="40">
        <v>2</v>
      </c>
      <c r="F20" s="40">
        <v>2</v>
      </c>
      <c r="G20" s="78">
        <f t="shared" si="0"/>
        <v>100</v>
      </c>
      <c r="H20" s="39">
        <v>2</v>
      </c>
      <c r="I20" s="40">
        <f t="shared" si="1"/>
        <v>100</v>
      </c>
    </row>
    <row r="21" spans="1:9" ht="28.5" customHeight="1">
      <c r="A21" s="13" t="s">
        <v>21</v>
      </c>
      <c r="B21" s="5">
        <v>0.2</v>
      </c>
      <c r="C21" s="39">
        <v>0.2</v>
      </c>
      <c r="D21" s="40">
        <f t="shared" si="2"/>
        <v>100</v>
      </c>
      <c r="E21" s="40">
        <v>0.1</v>
      </c>
      <c r="F21" s="40">
        <v>0.1</v>
      </c>
      <c r="G21" s="78">
        <f t="shared" si="0"/>
        <v>100</v>
      </c>
      <c r="H21" s="39">
        <v>0.1</v>
      </c>
      <c r="I21" s="40">
        <f t="shared" si="1"/>
        <v>100</v>
      </c>
    </row>
    <row r="22" spans="1:9" ht="30">
      <c r="A22" s="7" t="s">
        <v>67</v>
      </c>
      <c r="B22" s="5">
        <v>230</v>
      </c>
      <c r="C22" s="39">
        <v>180</v>
      </c>
      <c r="D22" s="40">
        <f t="shared" si="2"/>
        <v>78.26086956521739</v>
      </c>
      <c r="E22" s="70">
        <v>182</v>
      </c>
      <c r="F22" s="70">
        <v>185</v>
      </c>
      <c r="G22" s="78">
        <f t="shared" si="0"/>
        <v>101.64835164835165</v>
      </c>
      <c r="H22" s="39">
        <v>190</v>
      </c>
      <c r="I22" s="40">
        <f t="shared" si="1"/>
        <v>102.7027027027027</v>
      </c>
    </row>
    <row r="23" spans="1:9" ht="15" customHeight="1" hidden="1">
      <c r="A23" s="7" t="s">
        <v>68</v>
      </c>
      <c r="B23" s="37">
        <v>104</v>
      </c>
      <c r="C23" s="57">
        <v>268.9</v>
      </c>
      <c r="D23" s="38">
        <f t="shared" si="2"/>
        <v>258.5576923076923</v>
      </c>
      <c r="E23" s="38"/>
      <c r="F23" s="38"/>
      <c r="G23" s="81"/>
      <c r="H23" s="37"/>
      <c r="I23" s="40" t="e">
        <f>#REF!/H23*100</f>
        <v>#REF!</v>
      </c>
    </row>
    <row r="24" spans="1:9" ht="15">
      <c r="A24" s="7" t="s">
        <v>69</v>
      </c>
      <c r="B24" s="5">
        <v>160</v>
      </c>
      <c r="C24" s="39">
        <v>166</v>
      </c>
      <c r="D24" s="40">
        <f t="shared" si="2"/>
        <v>103.75000000000001</v>
      </c>
      <c r="E24" s="40">
        <v>189.1</v>
      </c>
      <c r="F24" s="40">
        <v>192</v>
      </c>
      <c r="G24" s="78">
        <f>F24/E24*100</f>
        <v>101.53358011634057</v>
      </c>
      <c r="H24" s="39">
        <v>195</v>
      </c>
      <c r="I24" s="40">
        <f>H24/F24*100</f>
        <v>101.5625</v>
      </c>
    </row>
    <row r="25" spans="1:9" s="2" customFormat="1" ht="14.25" customHeight="1" hidden="1">
      <c r="A25" s="19" t="s">
        <v>70</v>
      </c>
      <c r="B25" s="19">
        <v>2.3</v>
      </c>
      <c r="C25" s="41">
        <v>0</v>
      </c>
      <c r="D25" s="40">
        <f t="shared" si="2"/>
        <v>0</v>
      </c>
      <c r="E25" s="40"/>
      <c r="F25" s="40"/>
      <c r="G25" s="79"/>
      <c r="H25" s="85"/>
      <c r="I25" s="40" t="e">
        <f>#REF!/H25*100</f>
        <v>#REF!</v>
      </c>
    </row>
    <row r="26" spans="1:9" s="2" customFormat="1" ht="27.75" customHeight="1">
      <c r="A26" s="14" t="s">
        <v>71</v>
      </c>
      <c r="B26" s="41">
        <v>4.5</v>
      </c>
      <c r="C26" s="41">
        <v>4.6</v>
      </c>
      <c r="D26" s="40">
        <f t="shared" si="2"/>
        <v>102.22222222222221</v>
      </c>
      <c r="E26" s="40">
        <v>4.7</v>
      </c>
      <c r="F26" s="40">
        <v>5.1</v>
      </c>
      <c r="G26" s="78">
        <f>F26/E26*100</f>
        <v>108.51063829787233</v>
      </c>
      <c r="H26" s="41">
        <v>5.2</v>
      </c>
      <c r="I26" s="40">
        <f>H26/F26*100</f>
        <v>101.96078431372551</v>
      </c>
    </row>
    <row r="27" spans="1:9" ht="27.75" customHeight="1">
      <c r="A27" s="10" t="s">
        <v>16</v>
      </c>
      <c r="B27" s="5"/>
      <c r="C27" s="57"/>
      <c r="D27" s="32"/>
      <c r="E27" s="32"/>
      <c r="F27" s="32"/>
      <c r="G27" s="82"/>
      <c r="H27" s="31"/>
      <c r="I27" s="40"/>
    </row>
    <row r="28" spans="1:9" ht="13.5" customHeight="1" hidden="1">
      <c r="A28" s="7" t="s">
        <v>55</v>
      </c>
      <c r="B28" s="5">
        <v>4.8</v>
      </c>
      <c r="C28" s="39">
        <v>3.9</v>
      </c>
      <c r="D28" s="40">
        <f t="shared" si="2"/>
        <v>81.25</v>
      </c>
      <c r="E28" s="40"/>
      <c r="F28" s="40"/>
      <c r="G28" s="79"/>
      <c r="H28" s="39">
        <v>0</v>
      </c>
      <c r="I28" s="40" t="e">
        <f>#REF!/H28*100</f>
        <v>#REF!</v>
      </c>
    </row>
    <row r="29" spans="1:9" ht="30">
      <c r="A29" s="15" t="s">
        <v>72</v>
      </c>
      <c r="B29" s="42">
        <f>B30+B31+B32</f>
        <v>919.4</v>
      </c>
      <c r="C29" s="42">
        <f>C30+C31+C32</f>
        <v>852.9</v>
      </c>
      <c r="D29" s="43">
        <f t="shared" si="2"/>
        <v>92.76702197085055</v>
      </c>
      <c r="E29" s="43">
        <v>857</v>
      </c>
      <c r="F29" s="42">
        <v>898</v>
      </c>
      <c r="G29" s="78">
        <f>F29/E29*100</f>
        <v>104.78413068844807</v>
      </c>
      <c r="H29" s="42">
        <v>920</v>
      </c>
      <c r="I29" s="40">
        <f>H29/F29*100</f>
        <v>102.44988864142539</v>
      </c>
    </row>
    <row r="30" spans="1:9" ht="15" customHeight="1">
      <c r="A30" s="16" t="s">
        <v>42</v>
      </c>
      <c r="B30" s="42">
        <v>660.4</v>
      </c>
      <c r="C30" s="42">
        <v>586.9</v>
      </c>
      <c r="D30" s="43">
        <f t="shared" si="2"/>
        <v>88.87038158691702</v>
      </c>
      <c r="E30" s="43">
        <v>672</v>
      </c>
      <c r="F30" s="42">
        <v>705</v>
      </c>
      <c r="G30" s="78">
        <f>F30/E30*100</f>
        <v>104.91071428571428</v>
      </c>
      <c r="H30" s="42">
        <v>705</v>
      </c>
      <c r="I30" s="40">
        <f>H30/F30*100</f>
        <v>100</v>
      </c>
    </row>
    <row r="31" spans="1:9" ht="29.25" customHeight="1">
      <c r="A31" s="16" t="s">
        <v>43</v>
      </c>
      <c r="B31" s="42">
        <v>45</v>
      </c>
      <c r="C31" s="42">
        <v>51</v>
      </c>
      <c r="D31" s="43">
        <f>C31/B31*100</f>
        <v>113.33333333333333</v>
      </c>
      <c r="E31" s="43">
        <v>52</v>
      </c>
      <c r="F31" s="42">
        <v>54</v>
      </c>
      <c r="G31" s="78">
        <f>F31/E31*100</f>
        <v>103.84615384615385</v>
      </c>
      <c r="H31" s="42">
        <v>57</v>
      </c>
      <c r="I31" s="40">
        <f>H31/F31*100</f>
        <v>105.55555555555556</v>
      </c>
    </row>
    <row r="32" spans="1:9" ht="17.25" customHeight="1">
      <c r="A32" s="16" t="s">
        <v>44</v>
      </c>
      <c r="B32" s="44">
        <v>214</v>
      </c>
      <c r="C32" s="44">
        <v>215</v>
      </c>
      <c r="D32" s="45">
        <f t="shared" si="2"/>
        <v>100.46728971962618</v>
      </c>
      <c r="E32" s="45">
        <v>137</v>
      </c>
      <c r="F32" s="44">
        <v>139</v>
      </c>
      <c r="G32" s="78">
        <f>F32/E32*100</f>
        <v>101.45985401459853</v>
      </c>
      <c r="H32" s="44">
        <v>142</v>
      </c>
      <c r="I32" s="40">
        <f>H32/F32*100</f>
        <v>102.15827338129498</v>
      </c>
    </row>
    <row r="33" spans="1:9" ht="28.5">
      <c r="A33" s="10" t="s">
        <v>2</v>
      </c>
      <c r="B33" s="5"/>
      <c r="C33" s="42"/>
      <c r="D33" s="18"/>
      <c r="E33" s="18"/>
      <c r="F33" s="18"/>
      <c r="G33" s="80"/>
      <c r="H33" s="5"/>
      <c r="I33" s="40"/>
    </row>
    <row r="34" spans="1:9" ht="15" customHeight="1">
      <c r="A34" s="7" t="s">
        <v>45</v>
      </c>
      <c r="B34" s="42">
        <v>36.4</v>
      </c>
      <c r="C34" s="42">
        <v>38</v>
      </c>
      <c r="D34" s="43">
        <f t="shared" si="2"/>
        <v>104.39560439560441</v>
      </c>
      <c r="E34" s="43">
        <v>39</v>
      </c>
      <c r="F34" s="43">
        <v>39</v>
      </c>
      <c r="G34" s="78">
        <f aca="true" t="shared" si="3" ref="G34:G40">F34/E34*100</f>
        <v>100</v>
      </c>
      <c r="H34" s="42">
        <v>40</v>
      </c>
      <c r="I34" s="40">
        <f aca="true" t="shared" si="4" ref="I34:I40">H34/F34*100</f>
        <v>102.56410256410255</v>
      </c>
    </row>
    <row r="35" spans="1:9" ht="15">
      <c r="A35" s="7" t="s">
        <v>3</v>
      </c>
      <c r="B35" s="42">
        <v>0.22</v>
      </c>
      <c r="C35" s="42">
        <v>0.41</v>
      </c>
      <c r="D35" s="43">
        <f t="shared" si="2"/>
        <v>186.36363636363635</v>
      </c>
      <c r="E35" s="43">
        <v>0.6</v>
      </c>
      <c r="F35" s="43">
        <v>1.2</v>
      </c>
      <c r="G35" s="78">
        <f t="shared" si="3"/>
        <v>200</v>
      </c>
      <c r="H35" s="42">
        <v>1.2</v>
      </c>
      <c r="I35" s="40">
        <f t="shared" si="4"/>
        <v>100</v>
      </c>
    </row>
    <row r="36" spans="1:9" ht="15">
      <c r="A36" s="7" t="s">
        <v>4</v>
      </c>
      <c r="B36" s="42">
        <v>54.2</v>
      </c>
      <c r="C36" s="42">
        <v>57.35</v>
      </c>
      <c r="D36" s="43">
        <f t="shared" si="2"/>
        <v>105.81180811808117</v>
      </c>
      <c r="E36" s="43">
        <v>27.2</v>
      </c>
      <c r="F36" s="43">
        <v>43.7</v>
      </c>
      <c r="G36" s="78">
        <f t="shared" si="3"/>
        <v>160.66176470588235</v>
      </c>
      <c r="H36" s="42">
        <v>45</v>
      </c>
      <c r="I36" s="40">
        <f t="shared" si="4"/>
        <v>102.97482837528604</v>
      </c>
    </row>
    <row r="37" spans="1:9" ht="30">
      <c r="A37" s="7" t="s">
        <v>14</v>
      </c>
      <c r="B37" s="42">
        <v>3.8</v>
      </c>
      <c r="C37" s="42">
        <v>4</v>
      </c>
      <c r="D37" s="43">
        <f t="shared" si="2"/>
        <v>105.26315789473684</v>
      </c>
      <c r="E37" s="43">
        <v>4</v>
      </c>
      <c r="F37" s="43">
        <v>4</v>
      </c>
      <c r="G37" s="78">
        <f t="shared" si="3"/>
        <v>100</v>
      </c>
      <c r="H37" s="42">
        <v>4.5</v>
      </c>
      <c r="I37" s="40">
        <f t="shared" si="4"/>
        <v>112.5</v>
      </c>
    </row>
    <row r="38" spans="1:9" ht="15">
      <c r="A38" s="7" t="s">
        <v>17</v>
      </c>
      <c r="B38" s="42">
        <v>1.6</v>
      </c>
      <c r="C38" s="42">
        <v>1.6</v>
      </c>
      <c r="D38" s="43">
        <f t="shared" si="2"/>
        <v>100</v>
      </c>
      <c r="E38" s="43">
        <v>1.6</v>
      </c>
      <c r="F38" s="43">
        <v>1.6</v>
      </c>
      <c r="G38" s="78">
        <f t="shared" si="3"/>
        <v>100</v>
      </c>
      <c r="H38" s="42">
        <v>1.7</v>
      </c>
      <c r="I38" s="40">
        <f t="shared" si="4"/>
        <v>106.25</v>
      </c>
    </row>
    <row r="39" spans="1:9" ht="15" customHeight="1">
      <c r="A39" s="16" t="s">
        <v>46</v>
      </c>
      <c r="B39" s="42">
        <v>1.6</v>
      </c>
      <c r="C39" s="42">
        <v>1.6</v>
      </c>
      <c r="D39" s="43">
        <f t="shared" si="2"/>
        <v>100</v>
      </c>
      <c r="E39" s="43">
        <v>1.6</v>
      </c>
      <c r="F39" s="43">
        <v>1.6</v>
      </c>
      <c r="G39" s="78">
        <f t="shared" si="3"/>
        <v>100</v>
      </c>
      <c r="H39" s="42">
        <v>1.7</v>
      </c>
      <c r="I39" s="40">
        <f t="shared" si="4"/>
        <v>106.25</v>
      </c>
    </row>
    <row r="40" spans="1:9" ht="15">
      <c r="A40" s="7" t="s">
        <v>18</v>
      </c>
      <c r="B40" s="42">
        <v>1.7</v>
      </c>
      <c r="C40" s="42">
        <v>1.7</v>
      </c>
      <c r="D40" s="43">
        <f t="shared" si="2"/>
        <v>100</v>
      </c>
      <c r="E40" s="43">
        <v>1.7</v>
      </c>
      <c r="F40" s="43">
        <v>1.7</v>
      </c>
      <c r="G40" s="78">
        <f t="shared" si="3"/>
        <v>100</v>
      </c>
      <c r="H40" s="42">
        <v>1.7</v>
      </c>
      <c r="I40" s="40">
        <f t="shared" si="4"/>
        <v>100</v>
      </c>
    </row>
    <row r="41" spans="1:9" ht="50.25" customHeight="1" hidden="1">
      <c r="A41" s="16" t="s">
        <v>43</v>
      </c>
      <c r="B41" s="42">
        <v>1.7</v>
      </c>
      <c r="C41" s="42">
        <v>1.7</v>
      </c>
      <c r="D41" s="43">
        <f t="shared" si="2"/>
        <v>100</v>
      </c>
      <c r="E41" s="43"/>
      <c r="F41" s="43"/>
      <c r="G41" s="83"/>
      <c r="H41" s="42"/>
      <c r="I41" s="40" t="e">
        <f>#REF!/H41*100</f>
        <v>#REF!</v>
      </c>
    </row>
    <row r="42" spans="1:9" ht="32.25" customHeight="1">
      <c r="A42" s="16" t="s">
        <v>46</v>
      </c>
      <c r="B42" s="42">
        <v>1.5</v>
      </c>
      <c r="C42" s="42">
        <v>1.7</v>
      </c>
      <c r="D42" s="43">
        <f t="shared" si="2"/>
        <v>113.33333333333333</v>
      </c>
      <c r="E42" s="43">
        <v>1.7</v>
      </c>
      <c r="F42" s="43">
        <v>1.7</v>
      </c>
      <c r="G42" s="83">
        <v>100</v>
      </c>
      <c r="H42" s="42">
        <v>1.7</v>
      </c>
      <c r="I42" s="40">
        <v>100</v>
      </c>
    </row>
    <row r="43" spans="1:9" ht="15.75" customHeight="1">
      <c r="A43" s="15" t="s">
        <v>25</v>
      </c>
      <c r="B43" s="42">
        <v>0.09</v>
      </c>
      <c r="C43" s="42">
        <v>0.09</v>
      </c>
      <c r="D43" s="43">
        <f t="shared" si="2"/>
        <v>100</v>
      </c>
      <c r="E43" s="48">
        <v>0.09</v>
      </c>
      <c r="F43" s="48">
        <v>0.09</v>
      </c>
      <c r="G43" s="83">
        <v>100</v>
      </c>
      <c r="H43" s="42">
        <v>0.09</v>
      </c>
      <c r="I43" s="40">
        <v>100</v>
      </c>
    </row>
    <row r="44" spans="1:9" ht="30.75" customHeight="1">
      <c r="A44" s="16" t="s">
        <v>46</v>
      </c>
      <c r="B44" s="42">
        <v>0.09</v>
      </c>
      <c r="C44" s="42">
        <v>0.09</v>
      </c>
      <c r="D44" s="43">
        <f t="shared" si="2"/>
        <v>100</v>
      </c>
      <c r="E44" s="48">
        <v>0.09</v>
      </c>
      <c r="F44" s="48">
        <v>0.09</v>
      </c>
      <c r="G44" s="83">
        <v>100</v>
      </c>
      <c r="H44" s="42">
        <v>0.09</v>
      </c>
      <c r="I44" s="40">
        <v>100</v>
      </c>
    </row>
    <row r="45" spans="1:9" ht="16.5" customHeight="1">
      <c r="A45" s="7" t="s">
        <v>73</v>
      </c>
      <c r="B45" s="42">
        <f>B46+B47</f>
        <v>1.8339999999999999</v>
      </c>
      <c r="C45" s="42">
        <f>C46+C47</f>
        <v>1.84</v>
      </c>
      <c r="D45" s="43">
        <f>C45/B45*100</f>
        <v>100.32715376226828</v>
      </c>
      <c r="E45" s="72">
        <f>E46+E47</f>
        <v>1.94</v>
      </c>
      <c r="F45" s="72">
        <f>F46+F47</f>
        <v>1.94</v>
      </c>
      <c r="G45" s="84">
        <v>100</v>
      </c>
      <c r="H45" s="42">
        <f>H46+H47</f>
        <v>1.95</v>
      </c>
      <c r="I45" s="40">
        <v>100</v>
      </c>
    </row>
    <row r="46" spans="1:9" ht="30" customHeight="1">
      <c r="A46" s="16" t="s">
        <v>42</v>
      </c>
      <c r="B46" s="42">
        <v>1.384</v>
      </c>
      <c r="C46" s="42">
        <v>1.34</v>
      </c>
      <c r="D46" s="43">
        <f t="shared" si="2"/>
        <v>96.82080924855492</v>
      </c>
      <c r="E46" s="48">
        <v>1.44</v>
      </c>
      <c r="F46" s="48">
        <v>1.44</v>
      </c>
      <c r="G46" s="78">
        <f aca="true" t="shared" si="5" ref="G46:G109">F46/E46*100</f>
        <v>100</v>
      </c>
      <c r="H46" s="42">
        <v>1.4</v>
      </c>
      <c r="I46" s="40">
        <f aca="true" t="shared" si="6" ref="I46:I109">H46/F46*100</f>
        <v>97.22222222222221</v>
      </c>
    </row>
    <row r="47" spans="1:9" ht="30">
      <c r="A47" s="16" t="s">
        <v>46</v>
      </c>
      <c r="B47" s="42">
        <v>0.45</v>
      </c>
      <c r="C47" s="42">
        <v>0.5</v>
      </c>
      <c r="D47" s="43">
        <f t="shared" si="2"/>
        <v>111.11111111111111</v>
      </c>
      <c r="E47" s="48">
        <v>0.5</v>
      </c>
      <c r="F47" s="48">
        <v>0.5</v>
      </c>
      <c r="G47" s="78">
        <f t="shared" si="5"/>
        <v>100</v>
      </c>
      <c r="H47" s="42">
        <v>0.55</v>
      </c>
      <c r="I47" s="40">
        <f t="shared" si="6"/>
        <v>110.00000000000001</v>
      </c>
    </row>
    <row r="48" spans="1:9" ht="15">
      <c r="A48" s="7" t="s">
        <v>19</v>
      </c>
      <c r="B48" s="42">
        <f>B49+B50+B51</f>
        <v>4.47</v>
      </c>
      <c r="C48" s="42">
        <f>C49+C50+C51</f>
        <v>5.17</v>
      </c>
      <c r="D48" s="43">
        <f t="shared" si="2"/>
        <v>115.65995525727071</v>
      </c>
      <c r="E48" s="67">
        <v>5.5</v>
      </c>
      <c r="F48" s="67">
        <v>5.6</v>
      </c>
      <c r="G48" s="78">
        <f t="shared" si="5"/>
        <v>101.81818181818181</v>
      </c>
      <c r="H48" s="67">
        <v>5.6</v>
      </c>
      <c r="I48" s="40">
        <f t="shared" si="6"/>
        <v>100</v>
      </c>
    </row>
    <row r="49" spans="1:9" ht="31.5" customHeight="1">
      <c r="A49" s="16" t="s">
        <v>42</v>
      </c>
      <c r="B49" s="42">
        <v>2.8</v>
      </c>
      <c r="C49" s="42">
        <v>3.5</v>
      </c>
      <c r="D49" s="43">
        <f t="shared" si="2"/>
        <v>125</v>
      </c>
      <c r="E49" s="43">
        <f>E48-E50</f>
        <v>1.6</v>
      </c>
      <c r="F49" s="43">
        <f>F48-F50</f>
        <v>1.6999999999999997</v>
      </c>
      <c r="G49" s="78">
        <f t="shared" si="5"/>
        <v>106.24999999999997</v>
      </c>
      <c r="H49" s="42">
        <f>H48-H50</f>
        <v>1.6999999999999997</v>
      </c>
      <c r="I49" s="40">
        <f t="shared" si="6"/>
        <v>100</v>
      </c>
    </row>
    <row r="50" spans="1:9" ht="30" customHeight="1">
      <c r="A50" s="16" t="s">
        <v>43</v>
      </c>
      <c r="B50" s="42">
        <v>0.07</v>
      </c>
      <c r="C50" s="42">
        <v>0.07</v>
      </c>
      <c r="D50" s="43">
        <f t="shared" si="2"/>
        <v>100</v>
      </c>
      <c r="E50" s="48">
        <v>3.9</v>
      </c>
      <c r="F50" s="48">
        <v>3.9</v>
      </c>
      <c r="G50" s="78">
        <f t="shared" si="5"/>
        <v>100</v>
      </c>
      <c r="H50" s="42">
        <v>3.9</v>
      </c>
      <c r="I50" s="40">
        <f t="shared" si="6"/>
        <v>100</v>
      </c>
    </row>
    <row r="51" spans="1:9" ht="30">
      <c r="A51" s="16" t="s">
        <v>46</v>
      </c>
      <c r="B51" s="42">
        <v>1.6</v>
      </c>
      <c r="C51" s="42">
        <v>1.6</v>
      </c>
      <c r="D51" s="43">
        <f t="shared" si="2"/>
        <v>100</v>
      </c>
      <c r="E51" s="48">
        <v>0.07</v>
      </c>
      <c r="F51" s="48">
        <v>0.07</v>
      </c>
      <c r="G51" s="78">
        <f t="shared" si="5"/>
        <v>100</v>
      </c>
      <c r="H51" s="42">
        <v>0.07</v>
      </c>
      <c r="I51" s="40">
        <f t="shared" si="6"/>
        <v>100</v>
      </c>
    </row>
    <row r="52" spans="1:9" ht="15">
      <c r="A52" s="7" t="s">
        <v>74</v>
      </c>
      <c r="B52" s="42">
        <v>1.9</v>
      </c>
      <c r="C52" s="42">
        <v>1.9</v>
      </c>
      <c r="D52" s="43">
        <f t="shared" si="2"/>
        <v>100</v>
      </c>
      <c r="E52" s="43">
        <v>1.9</v>
      </c>
      <c r="F52" s="43">
        <v>2</v>
      </c>
      <c r="G52" s="78">
        <f t="shared" si="5"/>
        <v>105.26315789473684</v>
      </c>
      <c r="H52" s="43">
        <v>2</v>
      </c>
      <c r="I52" s="40">
        <f t="shared" si="6"/>
        <v>100</v>
      </c>
    </row>
    <row r="53" spans="1:9" ht="45" customHeight="1" hidden="1">
      <c r="A53" s="16" t="s">
        <v>43</v>
      </c>
      <c r="B53" s="42">
        <v>0.01</v>
      </c>
      <c r="C53" s="42">
        <v>0.01</v>
      </c>
      <c r="D53" s="43">
        <f t="shared" si="2"/>
        <v>100</v>
      </c>
      <c r="E53" s="43"/>
      <c r="F53" s="43"/>
      <c r="G53" s="78" t="e">
        <f t="shared" si="5"/>
        <v>#DIV/0!</v>
      </c>
      <c r="H53" s="42"/>
      <c r="I53" s="40" t="e">
        <f t="shared" si="6"/>
        <v>#DIV/0!</v>
      </c>
    </row>
    <row r="54" spans="1:9" ht="41.25" customHeight="1" hidden="1">
      <c r="A54" s="16" t="s">
        <v>46</v>
      </c>
      <c r="B54" s="42">
        <v>1.9</v>
      </c>
      <c r="C54" s="42">
        <v>1.9</v>
      </c>
      <c r="D54" s="43">
        <f t="shared" si="2"/>
        <v>100</v>
      </c>
      <c r="E54" s="43">
        <v>1.9</v>
      </c>
      <c r="F54" s="43"/>
      <c r="G54" s="78">
        <f t="shared" si="5"/>
        <v>0</v>
      </c>
      <c r="H54" s="42"/>
      <c r="I54" s="40" t="e">
        <f t="shared" si="6"/>
        <v>#DIV/0!</v>
      </c>
    </row>
    <row r="55" spans="1:9" s="30" customFormat="1" ht="29.25" customHeight="1">
      <c r="A55" s="50" t="s">
        <v>62</v>
      </c>
      <c r="B55" s="52">
        <v>0</v>
      </c>
      <c r="C55" s="52">
        <v>0</v>
      </c>
      <c r="D55" s="53" t="e">
        <f>C55/B55*100</f>
        <v>#DIV/0!</v>
      </c>
      <c r="E55" s="73"/>
      <c r="F55" s="73"/>
      <c r="G55" s="78">
        <v>0</v>
      </c>
      <c r="H55" s="52"/>
      <c r="I55" s="40">
        <v>0</v>
      </c>
    </row>
    <row r="56" spans="1:9" s="30" customFormat="1" ht="47.25">
      <c r="A56" s="51" t="s">
        <v>43</v>
      </c>
      <c r="B56" s="52">
        <v>0</v>
      </c>
      <c r="C56" s="52">
        <v>0</v>
      </c>
      <c r="D56" s="53" t="e">
        <f t="shared" si="2"/>
        <v>#DIV/0!</v>
      </c>
      <c r="E56" s="73">
        <v>0</v>
      </c>
      <c r="F56" s="73"/>
      <c r="G56" s="78">
        <v>0</v>
      </c>
      <c r="H56" s="52"/>
      <c r="I56" s="40">
        <v>0</v>
      </c>
    </row>
    <row r="57" spans="1:9" ht="28.5">
      <c r="A57" s="10" t="s">
        <v>40</v>
      </c>
      <c r="B57" s="42"/>
      <c r="C57" s="42"/>
      <c r="D57" s="43"/>
      <c r="E57" s="43"/>
      <c r="F57" s="43"/>
      <c r="G57" s="78"/>
      <c r="H57" s="42"/>
      <c r="I57" s="40"/>
    </row>
    <row r="58" spans="1:9" ht="14.25" customHeight="1">
      <c r="A58" s="7" t="s">
        <v>41</v>
      </c>
      <c r="B58" s="42">
        <f>B59+B61</f>
        <v>1625</v>
      </c>
      <c r="C58" s="42">
        <f>C59+C61</f>
        <v>1634</v>
      </c>
      <c r="D58" s="43">
        <f t="shared" si="2"/>
        <v>100.55384615384615</v>
      </c>
      <c r="E58" s="71">
        <v>1582</v>
      </c>
      <c r="F58" s="71">
        <v>1628</v>
      </c>
      <c r="G58" s="78">
        <f t="shared" si="5"/>
        <v>102.90771175726927</v>
      </c>
      <c r="H58" s="71">
        <v>1628</v>
      </c>
      <c r="I58" s="40">
        <f t="shared" si="6"/>
        <v>100</v>
      </c>
    </row>
    <row r="59" spans="1:9" ht="39" customHeight="1">
      <c r="A59" s="16" t="s">
        <v>42</v>
      </c>
      <c r="B59" s="42">
        <v>1173</v>
      </c>
      <c r="C59" s="42">
        <v>1200</v>
      </c>
      <c r="D59" s="43">
        <f t="shared" si="2"/>
        <v>102.30179028132993</v>
      </c>
      <c r="E59" s="71">
        <v>1148</v>
      </c>
      <c r="F59" s="71">
        <v>1194</v>
      </c>
      <c r="G59" s="78">
        <f t="shared" si="5"/>
        <v>104.00696864111498</v>
      </c>
      <c r="H59" s="42">
        <v>1194</v>
      </c>
      <c r="I59" s="40">
        <f t="shared" si="6"/>
        <v>100</v>
      </c>
    </row>
    <row r="60" spans="1:9" ht="45" customHeight="1" hidden="1">
      <c r="A60" s="16" t="s">
        <v>43</v>
      </c>
      <c r="B60" s="42">
        <v>0</v>
      </c>
      <c r="C60" s="42"/>
      <c r="D60" s="43" t="e">
        <f t="shared" si="2"/>
        <v>#DIV/0!</v>
      </c>
      <c r="E60" s="71"/>
      <c r="F60" s="43"/>
      <c r="G60" s="78" t="e">
        <f t="shared" si="5"/>
        <v>#DIV/0!</v>
      </c>
      <c r="H60" s="42"/>
      <c r="I60" s="40" t="e">
        <f t="shared" si="6"/>
        <v>#DIV/0!</v>
      </c>
    </row>
    <row r="61" spans="1:9" ht="36.75" customHeight="1">
      <c r="A61" s="16" t="s">
        <v>46</v>
      </c>
      <c r="B61" s="42">
        <v>452</v>
      </c>
      <c r="C61" s="42">
        <v>434</v>
      </c>
      <c r="D61" s="43">
        <f t="shared" si="2"/>
        <v>96.01769911504425</v>
      </c>
      <c r="E61" s="71">
        <v>434</v>
      </c>
      <c r="F61" s="71">
        <v>434</v>
      </c>
      <c r="G61" s="78">
        <f t="shared" si="5"/>
        <v>100</v>
      </c>
      <c r="H61" s="42">
        <v>434</v>
      </c>
      <c r="I61" s="40">
        <f t="shared" si="6"/>
        <v>100</v>
      </c>
    </row>
    <row r="62" spans="1:9" ht="30">
      <c r="A62" s="21" t="s">
        <v>47</v>
      </c>
      <c r="B62" s="42">
        <f>B63+B64</f>
        <v>663</v>
      </c>
      <c r="C62" s="42">
        <f>C63+C64</f>
        <v>623</v>
      </c>
      <c r="D62" s="43">
        <f t="shared" si="2"/>
        <v>93.96681749622925</v>
      </c>
      <c r="E62" s="42">
        <v>623</v>
      </c>
      <c r="F62" s="71">
        <v>623</v>
      </c>
      <c r="G62" s="78">
        <f t="shared" si="5"/>
        <v>100</v>
      </c>
      <c r="H62" s="42">
        <v>623</v>
      </c>
      <c r="I62" s="40">
        <f t="shared" si="6"/>
        <v>100</v>
      </c>
    </row>
    <row r="63" spans="1:9" ht="50.25" customHeight="1">
      <c r="A63" s="22" t="s">
        <v>42</v>
      </c>
      <c r="B63" s="42">
        <v>520</v>
      </c>
      <c r="C63" s="42">
        <v>520</v>
      </c>
      <c r="D63" s="43">
        <f t="shared" si="2"/>
        <v>100</v>
      </c>
      <c r="E63" s="71">
        <v>520</v>
      </c>
      <c r="F63" s="71">
        <v>520</v>
      </c>
      <c r="G63" s="78">
        <f t="shared" si="5"/>
        <v>100</v>
      </c>
      <c r="H63" s="42">
        <v>520</v>
      </c>
      <c r="I63" s="40">
        <f t="shared" si="6"/>
        <v>100</v>
      </c>
    </row>
    <row r="64" spans="1:9" ht="12.75" customHeight="1">
      <c r="A64" s="22" t="s">
        <v>46</v>
      </c>
      <c r="B64" s="42">
        <v>143</v>
      </c>
      <c r="C64" s="42">
        <v>103</v>
      </c>
      <c r="D64" s="43">
        <f t="shared" si="2"/>
        <v>72.02797202797203</v>
      </c>
      <c r="E64" s="71">
        <v>103</v>
      </c>
      <c r="F64" s="71">
        <v>103</v>
      </c>
      <c r="G64" s="78">
        <f t="shared" si="5"/>
        <v>100</v>
      </c>
      <c r="H64" s="42">
        <v>103</v>
      </c>
      <c r="I64" s="40">
        <f t="shared" si="6"/>
        <v>100</v>
      </c>
    </row>
    <row r="65" spans="1:9" ht="14.25" customHeight="1">
      <c r="A65" s="7" t="s">
        <v>48</v>
      </c>
      <c r="B65" s="42">
        <v>0</v>
      </c>
      <c r="C65" s="42">
        <v>0</v>
      </c>
      <c r="D65" s="43">
        <v>0</v>
      </c>
      <c r="E65" s="71">
        <v>0</v>
      </c>
      <c r="F65" s="71">
        <v>0</v>
      </c>
      <c r="G65" s="78">
        <v>0</v>
      </c>
      <c r="H65" s="42">
        <v>0</v>
      </c>
      <c r="I65" s="40"/>
    </row>
    <row r="66" spans="1:9" ht="14.25" customHeight="1">
      <c r="A66" s="7" t="s">
        <v>49</v>
      </c>
      <c r="B66" s="42">
        <v>143</v>
      </c>
      <c r="C66" s="42">
        <v>143</v>
      </c>
      <c r="D66" s="43">
        <f>C66/B66*100</f>
        <v>100</v>
      </c>
      <c r="E66" s="43">
        <v>144</v>
      </c>
      <c r="F66" s="43">
        <v>144</v>
      </c>
      <c r="G66" s="78">
        <f>F66/E66*100</f>
        <v>100</v>
      </c>
      <c r="H66" s="42">
        <v>144</v>
      </c>
      <c r="I66" s="40">
        <f t="shared" si="6"/>
        <v>100</v>
      </c>
    </row>
    <row r="67" spans="1:9" ht="14.25" customHeight="1">
      <c r="A67" s="7" t="s">
        <v>50</v>
      </c>
      <c r="B67" s="42">
        <v>64.2</v>
      </c>
      <c r="C67" s="42">
        <v>64.8</v>
      </c>
      <c r="D67" s="43">
        <f t="shared" si="2"/>
        <v>100.93457943925233</v>
      </c>
      <c r="E67" s="43">
        <v>65.1</v>
      </c>
      <c r="F67" s="43">
        <v>65.1</v>
      </c>
      <c r="G67" s="78">
        <f>F67/E67*100</f>
        <v>100</v>
      </c>
      <c r="H67" s="42">
        <v>65.1</v>
      </c>
      <c r="I67" s="40">
        <f t="shared" si="6"/>
        <v>100</v>
      </c>
    </row>
    <row r="68" spans="1:9" s="2" customFormat="1" ht="14.25" customHeight="1">
      <c r="A68" s="26" t="s">
        <v>56</v>
      </c>
      <c r="B68" s="44"/>
      <c r="C68" s="44"/>
      <c r="D68" s="43"/>
      <c r="E68" s="43"/>
      <c r="F68" s="43"/>
      <c r="G68" s="78"/>
      <c r="H68" s="44"/>
      <c r="I68" s="40"/>
    </row>
    <row r="69" spans="1:9" s="2" customFormat="1" ht="48.75" customHeight="1">
      <c r="A69" s="23" t="s">
        <v>57</v>
      </c>
      <c r="B69" s="44">
        <v>26.6</v>
      </c>
      <c r="C69" s="44">
        <v>26.6</v>
      </c>
      <c r="D69" s="43">
        <f>C69/B69*100</f>
        <v>100</v>
      </c>
      <c r="E69" s="43">
        <v>26.6</v>
      </c>
      <c r="F69" s="43">
        <v>26.7</v>
      </c>
      <c r="G69" s="78">
        <f t="shared" si="5"/>
        <v>100.37593984962405</v>
      </c>
      <c r="H69" s="44">
        <v>27</v>
      </c>
      <c r="I69" s="40">
        <f t="shared" si="6"/>
        <v>101.12359550561798</v>
      </c>
    </row>
    <row r="70" spans="1:9" s="2" customFormat="1" ht="14.25" customHeight="1" hidden="1">
      <c r="A70" s="24" t="s">
        <v>58</v>
      </c>
      <c r="B70" s="86">
        <v>5.9</v>
      </c>
      <c r="C70" s="86">
        <v>5.9</v>
      </c>
      <c r="D70" s="87">
        <f>C70/B70*100</f>
        <v>100</v>
      </c>
      <c r="E70" s="65"/>
      <c r="F70" s="65"/>
      <c r="G70" s="78" t="e">
        <f t="shared" si="5"/>
        <v>#DIV/0!</v>
      </c>
      <c r="H70" s="86">
        <v>5.9</v>
      </c>
      <c r="I70" s="40" t="e">
        <f t="shared" si="6"/>
        <v>#DIV/0!</v>
      </c>
    </row>
    <row r="71" spans="1:9" s="2" customFormat="1" ht="78.75" customHeight="1" hidden="1">
      <c r="A71" s="9" t="s">
        <v>63</v>
      </c>
      <c r="B71" s="86"/>
      <c r="C71" s="86"/>
      <c r="D71" s="87"/>
      <c r="E71" s="65">
        <v>5.9</v>
      </c>
      <c r="F71" s="65">
        <v>5.9</v>
      </c>
      <c r="G71" s="78">
        <f t="shared" si="5"/>
        <v>100</v>
      </c>
      <c r="H71" s="86"/>
      <c r="I71" s="40">
        <f t="shared" si="6"/>
        <v>0</v>
      </c>
    </row>
    <row r="72" spans="1:9" s="2" customFormat="1" ht="108.75" customHeight="1" hidden="1">
      <c r="A72" s="23" t="s">
        <v>87</v>
      </c>
      <c r="B72" s="44">
        <v>110</v>
      </c>
      <c r="C72" s="44">
        <v>110</v>
      </c>
      <c r="D72" s="45">
        <f>C72/B72*100</f>
        <v>100</v>
      </c>
      <c r="E72" s="74">
        <v>110</v>
      </c>
      <c r="F72" s="74">
        <v>110</v>
      </c>
      <c r="G72" s="78">
        <f t="shared" si="5"/>
        <v>100</v>
      </c>
      <c r="H72" s="44">
        <v>110</v>
      </c>
      <c r="I72" s="40">
        <f t="shared" si="6"/>
        <v>100</v>
      </c>
    </row>
    <row r="73" spans="1:9" s="28" customFormat="1" ht="43.5" customHeight="1">
      <c r="A73" s="27" t="s">
        <v>15</v>
      </c>
      <c r="B73" s="46">
        <v>101</v>
      </c>
      <c r="C73" s="46">
        <v>101</v>
      </c>
      <c r="D73" s="47">
        <f aca="true" t="shared" si="7" ref="D73:D109">C73/B73*100</f>
        <v>100</v>
      </c>
      <c r="E73" s="75">
        <v>101</v>
      </c>
      <c r="F73" s="75">
        <v>101</v>
      </c>
      <c r="G73" s="78">
        <f t="shared" si="5"/>
        <v>100</v>
      </c>
      <c r="H73" s="46">
        <v>103</v>
      </c>
      <c r="I73" s="40">
        <f t="shared" si="6"/>
        <v>101.98019801980197</v>
      </c>
    </row>
    <row r="74" spans="1:9" s="2" customFormat="1" ht="29.25" customHeight="1">
      <c r="A74" s="29" t="s">
        <v>27</v>
      </c>
      <c r="B74" s="44">
        <v>9</v>
      </c>
      <c r="C74" s="44">
        <v>9</v>
      </c>
      <c r="D74" s="45">
        <f t="shared" si="7"/>
        <v>100</v>
      </c>
      <c r="E74" s="74">
        <v>9</v>
      </c>
      <c r="F74" s="74">
        <v>9</v>
      </c>
      <c r="G74" s="78">
        <f t="shared" si="5"/>
        <v>100</v>
      </c>
      <c r="H74" s="44">
        <v>9</v>
      </c>
      <c r="I74" s="40">
        <f t="shared" si="6"/>
        <v>100</v>
      </c>
    </row>
    <row r="75" spans="1:9" s="2" customFormat="1" ht="34.5" customHeight="1">
      <c r="A75" s="29" t="s">
        <v>28</v>
      </c>
      <c r="B75" s="44">
        <v>3</v>
      </c>
      <c r="C75" s="44">
        <v>3</v>
      </c>
      <c r="D75" s="45">
        <f t="shared" si="7"/>
        <v>100</v>
      </c>
      <c r="E75" s="74">
        <v>3</v>
      </c>
      <c r="F75" s="74">
        <v>3</v>
      </c>
      <c r="G75" s="78">
        <f t="shared" si="5"/>
        <v>100</v>
      </c>
      <c r="H75" s="44">
        <v>3</v>
      </c>
      <c r="I75" s="40">
        <f t="shared" si="6"/>
        <v>100</v>
      </c>
    </row>
    <row r="76" spans="1:9" s="2" customFormat="1" ht="14.25" customHeight="1">
      <c r="A76" s="29" t="s">
        <v>26</v>
      </c>
      <c r="B76" s="44">
        <v>91</v>
      </c>
      <c r="C76" s="44">
        <v>91</v>
      </c>
      <c r="D76" s="45">
        <f t="shared" si="7"/>
        <v>100</v>
      </c>
      <c r="E76" s="74">
        <v>91</v>
      </c>
      <c r="F76" s="74">
        <v>91</v>
      </c>
      <c r="G76" s="78">
        <f t="shared" si="5"/>
        <v>100</v>
      </c>
      <c r="H76" s="44">
        <v>93</v>
      </c>
      <c r="I76" s="40">
        <f t="shared" si="6"/>
        <v>102.19780219780219</v>
      </c>
    </row>
    <row r="77" spans="1:9" ht="15">
      <c r="A77" s="8" t="s">
        <v>75</v>
      </c>
      <c r="B77" s="5">
        <v>203</v>
      </c>
      <c r="C77" s="42">
        <v>220</v>
      </c>
      <c r="D77" s="45">
        <f t="shared" si="7"/>
        <v>108.37438423645321</v>
      </c>
      <c r="E77" s="74">
        <v>223</v>
      </c>
      <c r="F77" s="74">
        <v>223</v>
      </c>
      <c r="G77" s="78">
        <f t="shared" si="5"/>
        <v>100</v>
      </c>
      <c r="H77" s="42">
        <v>226</v>
      </c>
      <c r="I77" s="40">
        <f t="shared" si="6"/>
        <v>101.34529147982063</v>
      </c>
    </row>
    <row r="78" spans="1:9" ht="15">
      <c r="A78" s="8" t="s">
        <v>76</v>
      </c>
      <c r="B78" s="5">
        <v>5.5</v>
      </c>
      <c r="C78" s="42">
        <v>5.6</v>
      </c>
      <c r="D78" s="45">
        <f t="shared" si="7"/>
        <v>101.81818181818181</v>
      </c>
      <c r="E78" s="45">
        <v>5.7</v>
      </c>
      <c r="F78" s="45">
        <v>5.7</v>
      </c>
      <c r="G78" s="78">
        <f t="shared" si="5"/>
        <v>100</v>
      </c>
      <c r="H78" s="42">
        <v>6</v>
      </c>
      <c r="I78" s="40">
        <f t="shared" si="6"/>
        <v>105.26315789473684</v>
      </c>
    </row>
    <row r="79" spans="1:9" ht="15">
      <c r="A79" s="8" t="s">
        <v>77</v>
      </c>
      <c r="B79" s="5">
        <v>1.6</v>
      </c>
      <c r="C79" s="42">
        <v>1.7</v>
      </c>
      <c r="D79" s="45">
        <f t="shared" si="7"/>
        <v>106.25</v>
      </c>
      <c r="E79" s="45">
        <v>1.8</v>
      </c>
      <c r="F79" s="45">
        <v>1.8</v>
      </c>
      <c r="G79" s="78">
        <f t="shared" si="5"/>
        <v>100</v>
      </c>
      <c r="H79" s="42">
        <v>1.9</v>
      </c>
      <c r="I79" s="40">
        <f t="shared" si="6"/>
        <v>105.55555555555556</v>
      </c>
    </row>
    <row r="80" spans="1:9" ht="60" hidden="1">
      <c r="A80" s="8" t="s">
        <v>93</v>
      </c>
      <c r="B80" s="5">
        <v>4.2</v>
      </c>
      <c r="C80" s="42">
        <v>4.3</v>
      </c>
      <c r="D80" s="45">
        <v>0</v>
      </c>
      <c r="E80" s="45">
        <v>4.2</v>
      </c>
      <c r="F80" s="45">
        <v>4.3</v>
      </c>
      <c r="G80" s="78">
        <f t="shared" si="5"/>
        <v>102.38095238095238</v>
      </c>
      <c r="H80" s="42">
        <v>4.4</v>
      </c>
      <c r="I80" s="40">
        <f t="shared" si="6"/>
        <v>102.32558139534885</v>
      </c>
    </row>
    <row r="81" spans="1:9" ht="51.75" customHeight="1">
      <c r="A81" s="8" t="s">
        <v>78</v>
      </c>
      <c r="B81" s="5">
        <v>80.3</v>
      </c>
      <c r="C81" s="42">
        <v>177.7</v>
      </c>
      <c r="D81" s="45">
        <f t="shared" si="7"/>
        <v>221.29514321295142</v>
      </c>
      <c r="E81" s="45">
        <v>105</v>
      </c>
      <c r="F81" s="45">
        <v>120</v>
      </c>
      <c r="G81" s="78">
        <f t="shared" si="5"/>
        <v>114.28571428571428</v>
      </c>
      <c r="H81" s="42">
        <v>120</v>
      </c>
      <c r="I81" s="40">
        <f t="shared" si="6"/>
        <v>100</v>
      </c>
    </row>
    <row r="82" spans="1:9" ht="16.5" customHeight="1">
      <c r="A82" s="10" t="s">
        <v>5</v>
      </c>
      <c r="B82" s="5"/>
      <c r="C82" s="42"/>
      <c r="D82" s="36"/>
      <c r="E82" s="36"/>
      <c r="F82" s="36"/>
      <c r="G82" s="78"/>
      <c r="H82" s="5"/>
      <c r="I82" s="40"/>
    </row>
    <row r="83" spans="1:9" ht="30">
      <c r="A83" s="7" t="s">
        <v>61</v>
      </c>
      <c r="B83" s="42">
        <v>109</v>
      </c>
      <c r="C83" s="42">
        <v>110</v>
      </c>
      <c r="D83" s="45">
        <f t="shared" si="7"/>
        <v>100.91743119266054</v>
      </c>
      <c r="E83" s="45">
        <v>110</v>
      </c>
      <c r="F83" s="45">
        <v>110</v>
      </c>
      <c r="G83" s="78">
        <f t="shared" si="5"/>
        <v>100</v>
      </c>
      <c r="H83" s="42">
        <v>110</v>
      </c>
      <c r="I83" s="40">
        <f t="shared" si="6"/>
        <v>100</v>
      </c>
    </row>
    <row r="84" spans="1:9" ht="30">
      <c r="A84" s="7" t="s">
        <v>79</v>
      </c>
      <c r="B84" s="42">
        <v>166</v>
      </c>
      <c r="C84" s="42">
        <v>169</v>
      </c>
      <c r="D84" s="45">
        <f t="shared" si="7"/>
        <v>101.80722891566265</v>
      </c>
      <c r="E84" s="45">
        <v>169</v>
      </c>
      <c r="F84" s="45">
        <v>169</v>
      </c>
      <c r="G84" s="78">
        <f t="shared" si="5"/>
        <v>100</v>
      </c>
      <c r="H84" s="42">
        <v>170</v>
      </c>
      <c r="I84" s="40">
        <f t="shared" si="6"/>
        <v>100.59171597633136</v>
      </c>
    </row>
    <row r="85" spans="1:9" ht="40.5" customHeight="1">
      <c r="A85" s="7" t="s">
        <v>97</v>
      </c>
      <c r="B85" s="48">
        <f>B83/B84*100</f>
        <v>65.66265060240963</v>
      </c>
      <c r="C85" s="48">
        <f>C83/C84*100</f>
        <v>65.08875739644971</v>
      </c>
      <c r="D85" s="49">
        <f t="shared" si="7"/>
        <v>99.12599750285003</v>
      </c>
      <c r="E85" s="49">
        <v>697</v>
      </c>
      <c r="F85" s="49">
        <v>697</v>
      </c>
      <c r="G85" s="78">
        <f t="shared" si="5"/>
        <v>100</v>
      </c>
      <c r="H85" s="48">
        <v>697</v>
      </c>
      <c r="I85" s="40">
        <f t="shared" si="6"/>
        <v>100</v>
      </c>
    </row>
    <row r="86" spans="1:9" ht="15">
      <c r="A86" s="17" t="s">
        <v>6</v>
      </c>
      <c r="B86" s="42"/>
      <c r="C86" s="42"/>
      <c r="D86" s="45"/>
      <c r="E86" s="45"/>
      <c r="F86" s="45"/>
      <c r="G86" s="78"/>
      <c r="H86" s="42"/>
      <c r="I86" s="40"/>
    </row>
    <row r="87" spans="1:9" ht="15">
      <c r="A87" s="7" t="s">
        <v>81</v>
      </c>
      <c r="B87" s="42">
        <v>324</v>
      </c>
      <c r="C87" s="42">
        <v>319</v>
      </c>
      <c r="D87" s="45">
        <f t="shared" si="7"/>
        <v>98.4567901234568</v>
      </c>
      <c r="E87" s="45">
        <v>295</v>
      </c>
      <c r="F87" s="45">
        <v>325</v>
      </c>
      <c r="G87" s="78">
        <f t="shared" si="5"/>
        <v>110.16949152542372</v>
      </c>
      <c r="H87" s="42">
        <v>325</v>
      </c>
      <c r="I87" s="40">
        <f t="shared" si="6"/>
        <v>100</v>
      </c>
    </row>
    <row r="88" spans="1:9" ht="60">
      <c r="A88" s="7" t="s">
        <v>7</v>
      </c>
      <c r="B88" s="42">
        <v>100</v>
      </c>
      <c r="C88" s="42">
        <v>100</v>
      </c>
      <c r="D88" s="45">
        <f t="shared" si="7"/>
        <v>100</v>
      </c>
      <c r="E88" s="45">
        <v>100</v>
      </c>
      <c r="F88" s="45">
        <v>100</v>
      </c>
      <c r="G88" s="78">
        <f t="shared" si="5"/>
        <v>100</v>
      </c>
      <c r="H88" s="42">
        <v>100</v>
      </c>
      <c r="I88" s="40">
        <f t="shared" si="6"/>
        <v>100</v>
      </c>
    </row>
    <row r="89" spans="1:9" ht="15">
      <c r="A89" s="17" t="s">
        <v>8</v>
      </c>
      <c r="B89" s="5"/>
      <c r="C89" s="57"/>
      <c r="D89" s="33"/>
      <c r="E89" s="33"/>
      <c r="F89" s="33"/>
      <c r="G89" s="78"/>
      <c r="H89" s="31"/>
      <c r="I89" s="40"/>
    </row>
    <row r="90" spans="1:9" ht="30">
      <c r="A90" s="7" t="s">
        <v>89</v>
      </c>
      <c r="B90" s="42">
        <v>0.635</v>
      </c>
      <c r="C90" s="42">
        <v>0.387</v>
      </c>
      <c r="D90" s="45">
        <f t="shared" si="7"/>
        <v>60.94488188976378</v>
      </c>
      <c r="E90" s="76">
        <v>0.4</v>
      </c>
      <c r="F90" s="76">
        <v>0.6</v>
      </c>
      <c r="G90" s="78">
        <f t="shared" si="5"/>
        <v>149.99999999999997</v>
      </c>
      <c r="H90" s="42">
        <v>0.7</v>
      </c>
      <c r="I90" s="40">
        <f t="shared" si="6"/>
        <v>116.66666666666667</v>
      </c>
    </row>
    <row r="91" spans="1:9" ht="50.25" customHeight="1" hidden="1">
      <c r="A91" s="7" t="s">
        <v>90</v>
      </c>
      <c r="B91" s="42">
        <v>1.2</v>
      </c>
      <c r="C91" s="42">
        <v>0.8</v>
      </c>
      <c r="D91" s="45">
        <f t="shared" si="7"/>
        <v>66.66666666666667</v>
      </c>
      <c r="E91" s="45"/>
      <c r="F91" s="45"/>
      <c r="G91" s="78" t="e">
        <f t="shared" si="5"/>
        <v>#DIV/0!</v>
      </c>
      <c r="H91" s="42"/>
      <c r="I91" s="40" t="e">
        <f t="shared" si="6"/>
        <v>#DIV/0!</v>
      </c>
    </row>
    <row r="92" spans="1:9" s="6" customFormat="1" ht="45">
      <c r="A92" s="7" t="s">
        <v>9</v>
      </c>
      <c r="B92" s="5">
        <v>23.3</v>
      </c>
      <c r="C92" s="5">
        <v>23.3</v>
      </c>
      <c r="D92" s="36">
        <f t="shared" si="7"/>
        <v>100</v>
      </c>
      <c r="E92" s="36">
        <v>23.3</v>
      </c>
      <c r="F92" s="36">
        <v>23.3</v>
      </c>
      <c r="G92" s="78">
        <f t="shared" si="5"/>
        <v>100</v>
      </c>
      <c r="H92" s="5">
        <v>23.3</v>
      </c>
      <c r="I92" s="40">
        <f t="shared" si="6"/>
        <v>100</v>
      </c>
    </row>
    <row r="93" spans="1:9" ht="42.75">
      <c r="A93" s="17" t="s">
        <v>10</v>
      </c>
      <c r="B93" s="5"/>
      <c r="C93" s="57"/>
      <c r="D93" s="33"/>
      <c r="E93" s="33"/>
      <c r="F93" s="33"/>
      <c r="G93" s="78"/>
      <c r="H93" s="31"/>
      <c r="I93" s="40"/>
    </row>
    <row r="94" spans="1:9" ht="62.25" customHeight="1">
      <c r="A94" s="7" t="s">
        <v>82</v>
      </c>
      <c r="B94" s="42">
        <v>241.1</v>
      </c>
      <c r="C94" s="42">
        <v>241.1</v>
      </c>
      <c r="D94" s="45">
        <f t="shared" si="7"/>
        <v>100</v>
      </c>
      <c r="E94" s="45">
        <v>241.1</v>
      </c>
      <c r="F94" s="45">
        <v>241.1</v>
      </c>
      <c r="G94" s="78">
        <f t="shared" si="5"/>
        <v>100</v>
      </c>
      <c r="H94" s="42">
        <v>241.1</v>
      </c>
      <c r="I94" s="40">
        <f t="shared" si="6"/>
        <v>100</v>
      </c>
    </row>
    <row r="95" spans="1:9" ht="30" customHeight="1">
      <c r="A95" s="7" t="s">
        <v>83</v>
      </c>
      <c r="B95" s="42">
        <v>5.8</v>
      </c>
      <c r="C95" s="42">
        <v>5.8</v>
      </c>
      <c r="D95" s="45">
        <f t="shared" si="7"/>
        <v>100</v>
      </c>
      <c r="E95" s="45">
        <v>5.8</v>
      </c>
      <c r="F95" s="45">
        <v>5.8</v>
      </c>
      <c r="G95" s="78">
        <f t="shared" si="5"/>
        <v>100</v>
      </c>
      <c r="H95" s="42">
        <v>5.8</v>
      </c>
      <c r="I95" s="40">
        <f t="shared" si="6"/>
        <v>100</v>
      </c>
    </row>
    <row r="96" spans="1:9" ht="35.25" customHeight="1">
      <c r="A96" s="7" t="s">
        <v>84</v>
      </c>
      <c r="B96" s="42">
        <v>17.6</v>
      </c>
      <c r="C96" s="42">
        <v>17.6</v>
      </c>
      <c r="D96" s="45">
        <f t="shared" si="7"/>
        <v>100</v>
      </c>
      <c r="E96" s="45">
        <v>17.6</v>
      </c>
      <c r="F96" s="45">
        <v>17.6</v>
      </c>
      <c r="G96" s="78">
        <f t="shared" si="5"/>
        <v>100</v>
      </c>
      <c r="H96" s="42">
        <v>17.6</v>
      </c>
      <c r="I96" s="40">
        <f t="shared" si="6"/>
        <v>100</v>
      </c>
    </row>
    <row r="97" spans="1:9" ht="30" customHeight="1" hidden="1">
      <c r="A97" s="7" t="s">
        <v>11</v>
      </c>
      <c r="B97" s="42">
        <v>722</v>
      </c>
      <c r="C97" s="42">
        <v>710</v>
      </c>
      <c r="D97" s="45">
        <f t="shared" si="7"/>
        <v>98.33795013850416</v>
      </c>
      <c r="E97" s="45"/>
      <c r="F97" s="45"/>
      <c r="G97" s="78" t="e">
        <f t="shared" si="5"/>
        <v>#DIV/0!</v>
      </c>
      <c r="H97" s="42"/>
      <c r="I97" s="40" t="e">
        <f t="shared" si="6"/>
        <v>#DIV/0!</v>
      </c>
    </row>
    <row r="98" spans="1:9" ht="28.5" customHeight="1">
      <c r="A98" s="7" t="s">
        <v>51</v>
      </c>
      <c r="B98" s="42">
        <v>120</v>
      </c>
      <c r="C98" s="42">
        <v>120</v>
      </c>
      <c r="D98" s="45">
        <f t="shared" si="7"/>
        <v>100</v>
      </c>
      <c r="E98" s="45">
        <v>120</v>
      </c>
      <c r="F98" s="45">
        <v>120</v>
      </c>
      <c r="G98" s="78">
        <f t="shared" si="5"/>
        <v>100</v>
      </c>
      <c r="H98" s="42">
        <v>120</v>
      </c>
      <c r="I98" s="40">
        <f t="shared" si="6"/>
        <v>100</v>
      </c>
    </row>
    <row r="99" spans="1:9" ht="28.5" customHeight="1" hidden="1">
      <c r="A99" s="7" t="s">
        <v>80</v>
      </c>
      <c r="B99" s="42">
        <v>0</v>
      </c>
      <c r="C99" s="42">
        <v>0</v>
      </c>
      <c r="D99" s="45" t="e">
        <f t="shared" si="7"/>
        <v>#DIV/0!</v>
      </c>
      <c r="E99" s="45"/>
      <c r="F99" s="45"/>
      <c r="G99" s="78" t="e">
        <f t="shared" si="5"/>
        <v>#DIV/0!</v>
      </c>
      <c r="H99" s="42"/>
      <c r="I99" s="40" t="e">
        <f t="shared" si="6"/>
        <v>#DIV/0!</v>
      </c>
    </row>
    <row r="100" spans="1:9" ht="30" customHeight="1" hidden="1">
      <c r="A100" s="7" t="s">
        <v>37</v>
      </c>
      <c r="B100" s="42">
        <v>1747.85</v>
      </c>
      <c r="C100" s="42">
        <v>1747.85</v>
      </c>
      <c r="D100" s="45">
        <f t="shared" si="7"/>
        <v>100</v>
      </c>
      <c r="E100" s="49"/>
      <c r="F100" s="49"/>
      <c r="G100" s="78" t="e">
        <f t="shared" si="5"/>
        <v>#DIV/0!</v>
      </c>
      <c r="H100" s="42"/>
      <c r="I100" s="40" t="e">
        <f t="shared" si="6"/>
        <v>#DIV/0!</v>
      </c>
    </row>
    <row r="101" spans="1:9" ht="30" customHeight="1">
      <c r="A101" s="7" t="s">
        <v>52</v>
      </c>
      <c r="B101" s="42">
        <v>46.2</v>
      </c>
      <c r="C101" s="42">
        <v>46.2</v>
      </c>
      <c r="D101" s="45">
        <f t="shared" si="7"/>
        <v>100</v>
      </c>
      <c r="E101" s="45">
        <v>46.2</v>
      </c>
      <c r="F101" s="45">
        <v>46.2</v>
      </c>
      <c r="G101" s="78">
        <f t="shared" si="5"/>
        <v>100</v>
      </c>
      <c r="H101" s="42">
        <v>46.2</v>
      </c>
      <c r="I101" s="40">
        <f t="shared" si="6"/>
        <v>100</v>
      </c>
    </row>
    <row r="102" spans="1:9" ht="28.5">
      <c r="A102" s="10" t="s">
        <v>29</v>
      </c>
      <c r="B102" s="5"/>
      <c r="C102" s="42"/>
      <c r="D102" s="36"/>
      <c r="E102" s="36"/>
      <c r="F102" s="36"/>
      <c r="G102" s="78"/>
      <c r="H102" s="5"/>
      <c r="I102" s="40"/>
    </row>
    <row r="103" spans="1:9" ht="15">
      <c r="A103" s="7" t="s">
        <v>30</v>
      </c>
      <c r="B103" s="5">
        <v>21</v>
      </c>
      <c r="C103" s="42">
        <v>21</v>
      </c>
      <c r="D103" s="36">
        <f t="shared" si="7"/>
        <v>100</v>
      </c>
      <c r="E103" s="77">
        <v>21</v>
      </c>
      <c r="F103" s="77">
        <v>21</v>
      </c>
      <c r="G103" s="78">
        <f t="shared" si="5"/>
        <v>100</v>
      </c>
      <c r="H103" s="5">
        <v>21</v>
      </c>
      <c r="I103" s="40">
        <f t="shared" si="6"/>
        <v>100</v>
      </c>
    </row>
    <row r="104" spans="1:9" ht="15">
      <c r="A104" s="7" t="s">
        <v>31</v>
      </c>
      <c r="B104" s="5">
        <v>56.9</v>
      </c>
      <c r="C104" s="42">
        <v>56.9</v>
      </c>
      <c r="D104" s="36">
        <f t="shared" si="7"/>
        <v>100</v>
      </c>
      <c r="E104" s="36">
        <v>56.9</v>
      </c>
      <c r="F104" s="36">
        <v>56.9</v>
      </c>
      <c r="G104" s="78">
        <f t="shared" si="5"/>
        <v>100</v>
      </c>
      <c r="H104" s="5">
        <v>56.9</v>
      </c>
      <c r="I104" s="40">
        <f t="shared" si="6"/>
        <v>100</v>
      </c>
    </row>
    <row r="105" spans="1:9" ht="38.25" customHeight="1">
      <c r="A105" s="7" t="s">
        <v>35</v>
      </c>
      <c r="B105" s="5">
        <v>45.8</v>
      </c>
      <c r="C105" s="42">
        <v>45.8</v>
      </c>
      <c r="D105" s="36">
        <f t="shared" si="7"/>
        <v>100</v>
      </c>
      <c r="E105" s="36">
        <v>45.8</v>
      </c>
      <c r="F105" s="36">
        <v>45.8</v>
      </c>
      <c r="G105" s="78">
        <f t="shared" si="5"/>
        <v>100</v>
      </c>
      <c r="H105" s="5">
        <v>45.8</v>
      </c>
      <c r="I105" s="40">
        <f t="shared" si="6"/>
        <v>100</v>
      </c>
    </row>
    <row r="106" spans="1:9" ht="15">
      <c r="A106" s="16" t="s">
        <v>32</v>
      </c>
      <c r="B106" s="5">
        <v>41.1</v>
      </c>
      <c r="C106" s="42">
        <v>41.1</v>
      </c>
      <c r="D106" s="36">
        <f t="shared" si="7"/>
        <v>100</v>
      </c>
      <c r="E106" s="36"/>
      <c r="F106" s="36"/>
      <c r="G106" s="78" t="e">
        <f t="shared" si="5"/>
        <v>#DIV/0!</v>
      </c>
      <c r="H106" s="5"/>
      <c r="I106" s="40" t="e">
        <f t="shared" si="6"/>
        <v>#DIV/0!</v>
      </c>
    </row>
    <row r="107" spans="1:9" ht="45">
      <c r="A107" s="15" t="s">
        <v>33</v>
      </c>
      <c r="B107" s="42">
        <v>84</v>
      </c>
      <c r="C107" s="42">
        <v>84</v>
      </c>
      <c r="D107" s="45">
        <f t="shared" si="7"/>
        <v>100</v>
      </c>
      <c r="E107" s="74">
        <v>84</v>
      </c>
      <c r="F107" s="74">
        <v>84</v>
      </c>
      <c r="G107" s="78">
        <f t="shared" si="5"/>
        <v>100</v>
      </c>
      <c r="H107" s="42">
        <v>85</v>
      </c>
      <c r="I107" s="40">
        <f t="shared" si="6"/>
        <v>101.19047619047619</v>
      </c>
    </row>
    <row r="108" spans="1:9" s="20" customFormat="1" ht="45">
      <c r="A108" s="15" t="s">
        <v>38</v>
      </c>
      <c r="B108" s="42">
        <v>587.3</v>
      </c>
      <c r="C108" s="42">
        <v>587.3</v>
      </c>
      <c r="D108" s="45">
        <f t="shared" si="7"/>
        <v>100</v>
      </c>
      <c r="E108" s="45">
        <v>587.3</v>
      </c>
      <c r="F108" s="45">
        <v>587.3</v>
      </c>
      <c r="G108" s="78">
        <f t="shared" si="5"/>
        <v>100</v>
      </c>
      <c r="H108" s="42">
        <v>588</v>
      </c>
      <c r="I108" s="40">
        <f t="shared" si="6"/>
        <v>100.11918951132301</v>
      </c>
    </row>
    <row r="109" spans="1:9" ht="45">
      <c r="A109" s="15" t="s">
        <v>39</v>
      </c>
      <c r="B109" s="42">
        <v>113.4</v>
      </c>
      <c r="C109" s="42">
        <v>113.4</v>
      </c>
      <c r="D109" s="45">
        <f t="shared" si="7"/>
        <v>100</v>
      </c>
      <c r="E109" s="45">
        <v>113.4</v>
      </c>
      <c r="F109" s="45">
        <v>113.4</v>
      </c>
      <c r="G109" s="78">
        <f t="shared" si="5"/>
        <v>100</v>
      </c>
      <c r="H109" s="42">
        <v>113.4</v>
      </c>
      <c r="I109" s="40">
        <f t="shared" si="6"/>
        <v>100</v>
      </c>
    </row>
    <row r="110" spans="1:9" ht="15" hidden="1">
      <c r="A110" s="10" t="s">
        <v>34</v>
      </c>
      <c r="B110" s="5"/>
      <c r="C110" s="42"/>
      <c r="D110" s="36"/>
      <c r="E110" s="36"/>
      <c r="F110" s="36"/>
      <c r="G110" s="78" t="e">
        <f>F110/E110*100</f>
        <v>#DIV/0!</v>
      </c>
      <c r="H110" s="5"/>
      <c r="I110" s="40" t="e">
        <f>H110/F110*100</f>
        <v>#DIV/0!</v>
      </c>
    </row>
    <row r="111" spans="1:9" ht="45" hidden="1">
      <c r="A111" s="7" t="s">
        <v>36</v>
      </c>
      <c r="B111" s="5">
        <v>0</v>
      </c>
      <c r="C111" s="42">
        <v>0</v>
      </c>
      <c r="D111" s="36"/>
      <c r="E111" s="36"/>
      <c r="F111" s="36"/>
      <c r="G111" s="78" t="e">
        <f>F111/E111*100</f>
        <v>#DIV/0!</v>
      </c>
      <c r="H111" s="5">
        <v>0</v>
      </c>
      <c r="I111" s="40" t="e">
        <f>H111/F111*100</f>
        <v>#DIV/0!</v>
      </c>
    </row>
    <row r="112" spans="3:9" ht="15">
      <c r="C112" s="58"/>
      <c r="D112" s="35"/>
      <c r="E112" s="35"/>
      <c r="F112" s="35"/>
      <c r="G112" s="35"/>
      <c r="H112" s="34"/>
      <c r="I112" s="40"/>
    </row>
    <row r="113" spans="1:9" ht="18.75">
      <c r="A113" s="11" t="s">
        <v>95</v>
      </c>
      <c r="B113" s="11"/>
      <c r="C113" s="59"/>
      <c r="D113" s="11"/>
      <c r="E113" s="11"/>
      <c r="F113" s="11"/>
      <c r="G113" s="11"/>
      <c r="H113" s="11"/>
      <c r="I113" s="11"/>
    </row>
    <row r="114" spans="1:9" ht="18.75">
      <c r="A114" s="11" t="s">
        <v>59</v>
      </c>
      <c r="B114" s="11"/>
      <c r="C114" s="59"/>
      <c r="D114" s="11"/>
      <c r="E114" s="11"/>
      <c r="F114" s="11"/>
      <c r="G114" s="11"/>
      <c r="H114" s="11" t="s">
        <v>104</v>
      </c>
      <c r="I114" s="11"/>
    </row>
  </sheetData>
  <sheetProtection/>
  <mergeCells count="14">
    <mergeCell ref="A1:I1"/>
    <mergeCell ref="A4:I4"/>
    <mergeCell ref="A7:I7"/>
    <mergeCell ref="A6:I6"/>
    <mergeCell ref="A11:A12"/>
    <mergeCell ref="D11:D12"/>
    <mergeCell ref="I11:I12"/>
    <mergeCell ref="G11:G12"/>
    <mergeCell ref="B70:B71"/>
    <mergeCell ref="C70:C71"/>
    <mergeCell ref="D70:D71"/>
    <mergeCell ref="H70:H71"/>
    <mergeCell ref="A9:I9"/>
    <mergeCell ref="B3:I3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2019-11-14T13:07:00Z</cp:lastPrinted>
  <dcterms:created xsi:type="dcterms:W3CDTF">2006-05-06T07:58:30Z</dcterms:created>
  <dcterms:modified xsi:type="dcterms:W3CDTF">2019-11-14T13:08:48Z</dcterms:modified>
  <cp:category/>
  <cp:version/>
  <cp:contentType/>
  <cp:contentStatus/>
</cp:coreProperties>
</file>